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ombrovski\Desktop\UWE-4 Tests\"/>
    </mc:Choice>
  </mc:AlternateContent>
  <bookViews>
    <workbookView xWindow="0" yWindow="0" windowWidth="28800" windowHeight="14385"/>
  </bookViews>
  <sheets>
    <sheet name="Beacon, UWE-4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  <c r="D6" i="1"/>
  <c r="B7" i="1" s="1"/>
  <c r="D7" i="1"/>
  <c r="I7" i="1" s="1"/>
  <c r="D8" i="1"/>
  <c r="D9" i="1"/>
  <c r="D10" i="1"/>
  <c r="D11" i="1"/>
  <c r="D12" i="1"/>
  <c r="D13" i="1"/>
  <c r="D14" i="1"/>
  <c r="D15" i="1"/>
  <c r="D16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I6" i="1" l="1"/>
  <c r="B8" i="1"/>
  <c r="B9" i="1" s="1"/>
  <c r="B10" i="1" s="1"/>
  <c r="B11" i="1" s="1"/>
  <c r="B12" i="1" s="1"/>
  <c r="B13" i="1" s="1"/>
  <c r="B14" i="1" s="1"/>
  <c r="B15" i="1" s="1"/>
  <c r="B16" i="1" s="1"/>
  <c r="B17" i="1" s="1"/>
  <c r="B18" i="1" s="1"/>
  <c r="B19" i="1" s="1"/>
  <c r="B20" i="1" s="1"/>
  <c r="B21" i="1" s="1"/>
  <c r="B22" i="1" s="1"/>
  <c r="B23" i="1" s="1"/>
  <c r="B24" i="1" s="1"/>
  <c r="B25" i="1" s="1"/>
  <c r="B26" i="1" s="1"/>
  <c r="B27" i="1" s="1"/>
  <c r="B28" i="1" s="1"/>
  <c r="B29" i="1" s="1"/>
  <c r="B30" i="1" s="1"/>
  <c r="B31" i="1" s="1"/>
  <c r="B32" i="1" s="1"/>
  <c r="B33" i="1" s="1"/>
  <c r="B34" i="1" s="1"/>
  <c r="B35" i="1" s="1"/>
  <c r="B36" i="1" s="1"/>
  <c r="B37" i="1" s="1"/>
  <c r="B38" i="1" s="1"/>
  <c r="B39" i="1" s="1"/>
  <c r="B40" i="1" s="1"/>
</calcChain>
</file>

<file path=xl/sharedStrings.xml><?xml version="1.0" encoding="utf-8"?>
<sst xmlns="http://schemas.openxmlformats.org/spreadsheetml/2006/main" count="216" uniqueCount="132">
  <si>
    <t>UWE4 Beacon</t>
  </si>
  <si>
    <t>Type</t>
  </si>
  <si>
    <t>Length</t>
  </si>
  <si>
    <t>Meaning</t>
  </si>
  <si>
    <t>Header</t>
  </si>
  <si>
    <t>0E</t>
  </si>
  <si>
    <t>2E</t>
  </si>
  <si>
    <t>Group</t>
  </si>
  <si>
    <t>Bytes</t>
  </si>
  <si>
    <t>UINT8</t>
  </si>
  <si>
    <t>UINT16</t>
  </si>
  <si>
    <t>UINT64</t>
  </si>
  <si>
    <t>UINT32</t>
  </si>
  <si>
    <t>INT8</t>
  </si>
  <si>
    <t>INT16</t>
  </si>
  <si>
    <t>idx</t>
  </si>
  <si>
    <t>Footer</t>
  </si>
  <si>
    <t>Command</t>
  </si>
  <si>
    <t>ID of Variable</t>
  </si>
  <si>
    <t>Beacon Rate [ms/1024]</t>
  </si>
  <si>
    <t>Bitmask to encode if housekeeping values were out of range</t>
  </si>
  <si>
    <t>Uptime [s]</t>
  </si>
  <si>
    <t>GDS_SET</t>
  </si>
  <si>
    <t>00 F0 00 00</t>
  </si>
  <si>
    <t>03 1F</t>
  </si>
  <si>
    <t>BE 07 00 00</t>
  </si>
  <si>
    <t>Unit</t>
  </si>
  <si>
    <t>Unix</t>
  </si>
  <si>
    <t>ms/1024</t>
  </si>
  <si>
    <t>s</t>
  </si>
  <si>
    <t>°C</t>
  </si>
  <si>
    <t>mW</t>
  </si>
  <si>
    <t>mV</t>
  </si>
  <si>
    <t>mA</t>
  </si>
  <si>
    <t>%</t>
  </si>
  <si>
    <t>Panel -Z temperature</t>
  </si>
  <si>
    <t>Panel +Z temperature</t>
  </si>
  <si>
    <t>Panel -Y temperature</t>
  </si>
  <si>
    <t>Panel +Y temperature</t>
  </si>
  <si>
    <t>Panel -X temperature</t>
  </si>
  <si>
    <t>Panel +X temperature</t>
  </si>
  <si>
    <t>OBC Temperature</t>
  </si>
  <si>
    <t>Power consumption (Total)</t>
  </si>
  <si>
    <t>Battery B Voltage</t>
  </si>
  <si>
    <t>Battery B Current</t>
  </si>
  <si>
    <t>Battery A Voltage</t>
  </si>
  <si>
    <t>Battery A Current</t>
  </si>
  <si>
    <t>Battery B State of Charge</t>
  </si>
  <si>
    <t>Battery B Temperature</t>
  </si>
  <si>
    <t>Battery A State of Charge</t>
  </si>
  <si>
    <t>Battery A Temperature</t>
  </si>
  <si>
    <r>
      <t>Timestamp</t>
    </r>
    <r>
      <rPr>
        <sz val="9"/>
        <color theme="1"/>
        <rFont val="Calibri"/>
        <family val="2"/>
        <scheme val="minor"/>
      </rPr>
      <t xml:space="preserve"> [ms since 1st January 1970 00:00:00.000 GMT]</t>
    </r>
  </si>
  <si>
    <t>00 </t>
  </si>
  <si>
    <t>Payload</t>
  </si>
  <si>
    <t>00 05</t>
  </si>
  <si>
    <t xml:space="preserve">76 FF </t>
  </si>
  <si>
    <t>KHz</t>
  </si>
  <si>
    <t>Frequency + 400000KHz</t>
  </si>
  <si>
    <t>80 0C</t>
  </si>
  <si>
    <t>00 00</t>
  </si>
  <si>
    <t>17 23</t>
  </si>
  <si>
    <t>00</t>
  </si>
  <si>
    <t>02</t>
  </si>
  <si>
    <t>01</t>
  </si>
  <si>
    <t>09 92</t>
  </si>
  <si>
    <t>1F 31</t>
  </si>
  <si>
    <t>25</t>
  </si>
  <si>
    <t>82</t>
  </si>
  <si>
    <t>Data Type</t>
  </si>
  <si>
    <t>INT32</t>
  </si>
  <si>
    <t>INT64</t>
  </si>
  <si>
    <t>CRC of Header+Payload (Fletcher's Algorithm)</t>
  </si>
  <si>
    <t>FLOAT</t>
  </si>
  <si>
    <t>DOUBLE</t>
  </si>
  <si>
    <t>BITMAP16</t>
  </si>
  <si>
    <t>BITMAP8</t>
  </si>
  <si>
    <t>Value Meaning</t>
  </si>
  <si>
    <t>Example Value</t>
  </si>
  <si>
    <t>0A C2</t>
  </si>
  <si>
    <t>Bitmap [HALT|ROUTE_SET|SIZE1|ABUF|BUF|API_SET|REF_SET|PID_SET]</t>
  </si>
  <si>
    <t xml:space="preserve">Value </t>
  </si>
  <si>
    <t>-</t>
  </si>
  <si>
    <t>59,94s</t>
  </si>
  <si>
    <t>UINT48</t>
  </si>
  <si>
    <t>INT48</t>
  </si>
  <si>
    <t>33m 2s</t>
  </si>
  <si>
    <t>SIZE1=1, API and PID are set</t>
  </si>
  <si>
    <t>Bitmap [HALT|API_16B|SIZE2|TIME1|TIME2|META_SET|CRC_SET|SGN_SET]</t>
  </si>
  <si>
    <t>CC 00</t>
  </si>
  <si>
    <t>Packet ID (PID)</t>
  </si>
  <si>
    <t>HALT (no more header flag bytes), CRC is set</t>
  </si>
  <si>
    <t>From System ID</t>
  </si>
  <si>
    <t>From Subsystem ID</t>
  </si>
  <si>
    <t>2=UWE-4</t>
  </si>
  <si>
    <t>1=OBDH</t>
  </si>
  <si>
    <t>To System ID</t>
  </si>
  <si>
    <t>To Subsystem ID</t>
  </si>
  <si>
    <t>1=Groundstation</t>
  </si>
  <si>
    <t>0=any</t>
  </si>
  <si>
    <t>API</t>
  </si>
  <si>
    <t>14=GDS Service</t>
  </si>
  <si>
    <t>Payload Size</t>
  </si>
  <si>
    <t>ID of the Beacon Variable group</t>
  </si>
  <si>
    <t>GDS_SETR</t>
  </si>
  <si>
    <t>E8 14 55 7D 25 01</t>
  </si>
  <si>
    <t xml:space="preserve">AF 23 </t>
  </si>
  <si>
    <t>Dec 11 11:42:25 CET 2009</t>
  </si>
  <si>
    <t>1260528145640</t>
  </si>
  <si>
    <t>TypeAndLength of the Variable (ignore it)</t>
  </si>
  <si>
    <t>Varies</t>
  </si>
  <si>
    <t>x</t>
  </si>
  <si>
    <t>Status Bitmap</t>
  </si>
  <si>
    <t>Bit</t>
  </si>
  <si>
    <t>Byte</t>
  </si>
  <si>
    <t>Bitmask indicating subsystem status (See table below)</t>
  </si>
  <si>
    <t>PPU2</t>
  </si>
  <si>
    <t>PPU1</t>
  </si>
  <si>
    <t>AOCS</t>
  </si>
  <si>
    <t>Radio2 active</t>
  </si>
  <si>
    <t>PowerPath B disabled</t>
  </si>
  <si>
    <t>PowerPath A disabled</t>
  </si>
  <si>
    <t>MCU B active</t>
  </si>
  <si>
    <t>OBC mode</t>
  </si>
  <si>
    <t>Panel -X</t>
  </si>
  <si>
    <t>Panel +X</t>
  </si>
  <si>
    <t>Panel -Y</t>
  </si>
  <si>
    <t>Panel +Y</t>
  </si>
  <si>
    <t>Panel -Z</t>
  </si>
  <si>
    <t>Panel +Z</t>
  </si>
  <si>
    <r>
      <rPr>
        <b/>
        <sz val="12"/>
        <color rgb="FFFF0000"/>
        <rFont val="Calibri"/>
        <family val="2"/>
        <scheme val="minor"/>
      </rPr>
      <t>Attention</t>
    </r>
    <r>
      <rPr>
        <b/>
        <sz val="12"/>
        <color theme="1"/>
        <rFont val="Calibri"/>
        <family val="2"/>
        <scheme val="minor"/>
      </rPr>
      <t>: The byte order for 16+ bit values is Little Endian!</t>
    </r>
  </si>
  <si>
    <t>MSB 7</t>
  </si>
  <si>
    <t>LSB 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</si>
</sst>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10"/>
      <color theme="0" tint="-0.499984740745262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/>
    <xf numFmtId="0" fontId="2" fillId="0" borderId="0" xfId="0" applyFont="1"/>
    <xf numFmtId="0" fontId="3" fillId="0" borderId="0" xfId="0" applyFont="1"/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left"/>
    </xf>
    <xf numFmtId="0" fontId="0" fillId="0" borderId="0" xfId="0" applyBorder="1"/>
    <xf numFmtId="0" fontId="0" fillId="0" borderId="0" xfId="0" applyFill="1" applyBorder="1"/>
    <xf numFmtId="0" fontId="0" fillId="0" borderId="1" xfId="0" applyFill="1" applyBorder="1"/>
    <xf numFmtId="0" fontId="6" fillId="0" borderId="2" xfId="0" applyFont="1" applyBorder="1" applyAlignment="1">
      <alignment horizontal="center"/>
    </xf>
    <xf numFmtId="0" fontId="7" fillId="0" borderId="2" xfId="0" applyFont="1" applyBorder="1"/>
    <xf numFmtId="49" fontId="6" fillId="0" borderId="2" xfId="0" applyNumberFormat="1" applyFont="1" applyBorder="1" applyAlignment="1">
      <alignment horizontal="left"/>
    </xf>
    <xf numFmtId="0" fontId="6" fillId="0" borderId="2" xfId="0" applyFont="1" applyBorder="1" applyAlignment="1">
      <alignment horizontal="left"/>
    </xf>
    <xf numFmtId="0" fontId="6" fillId="0" borderId="0" xfId="0" applyFont="1" applyBorder="1" applyAlignment="1">
      <alignment horizontal="center"/>
    </xf>
    <xf numFmtId="0" fontId="7" fillId="0" borderId="0" xfId="0" applyFont="1" applyBorder="1"/>
    <xf numFmtId="49" fontId="6" fillId="0" borderId="0" xfId="0" applyNumberFormat="1" applyFont="1" applyBorder="1" applyAlignment="1">
      <alignment horizontal="left"/>
    </xf>
    <xf numFmtId="0" fontId="6" fillId="0" borderId="0" xfId="0" applyFont="1" applyBorder="1" applyAlignment="1">
      <alignment horizontal="left"/>
    </xf>
    <xf numFmtId="0" fontId="0" fillId="0" borderId="0" xfId="0" applyBorder="1" applyAlignment="1">
      <alignment horizontal="center"/>
    </xf>
    <xf numFmtId="49" fontId="0" fillId="0" borderId="0" xfId="0" applyNumberFormat="1" applyBorder="1" applyAlignment="1">
      <alignment horizontal="left"/>
    </xf>
    <xf numFmtId="0" fontId="0" fillId="0" borderId="0" xfId="0" applyBorder="1" applyAlignment="1">
      <alignment horizontal="left"/>
    </xf>
    <xf numFmtId="0" fontId="6" fillId="0" borderId="0" xfId="0" applyFont="1" applyBorder="1"/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49" fontId="6" fillId="0" borderId="1" xfId="0" applyNumberFormat="1" applyFont="1" applyBorder="1" applyAlignment="1">
      <alignment horizontal="left"/>
    </xf>
    <xf numFmtId="0" fontId="6" fillId="0" borderId="1" xfId="0" applyFont="1" applyBorder="1" applyAlignment="1">
      <alignment horizontal="left"/>
    </xf>
    <xf numFmtId="0" fontId="6" fillId="0" borderId="2" xfId="0" applyFont="1" applyBorder="1"/>
    <xf numFmtId="49" fontId="0" fillId="0" borderId="0" xfId="0" applyNumberFormat="1" applyBorder="1"/>
    <xf numFmtId="0" fontId="0" fillId="0" borderId="0" xfId="0" applyFont="1" applyBorder="1" applyAlignment="1">
      <alignment horizontal="center"/>
    </xf>
    <xf numFmtId="0" fontId="4" fillId="0" borderId="0" xfId="0" applyFont="1" applyBorder="1"/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left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2"/>
  <sheetViews>
    <sheetView tabSelected="1" topLeftCell="A31" zoomScale="85" zoomScaleNormal="85" workbookViewId="0">
      <selection activeCell="F59" sqref="F59"/>
    </sheetView>
  </sheetViews>
  <sheetFormatPr baseColWidth="10" defaultRowHeight="15" x14ac:dyDescent="0.25"/>
  <cols>
    <col min="2" max="2" width="5.28515625" customWidth="1"/>
    <col min="3" max="3" width="10.140625" customWidth="1"/>
    <col min="4" max="4" width="6.42578125" customWidth="1"/>
    <col min="5" max="5" width="57.85546875" customWidth="1"/>
    <col min="6" max="6" width="9.7109375" customWidth="1"/>
    <col min="7" max="7" width="9.140625" customWidth="1"/>
    <col min="8" max="8" width="17.5703125" customWidth="1"/>
    <col min="9" max="9" width="14.85546875" customWidth="1"/>
    <col min="10" max="10" width="43" customWidth="1"/>
    <col min="12" max="12" width="10.5703125" customWidth="1"/>
    <col min="13" max="13" width="7.5703125" customWidth="1"/>
  </cols>
  <sheetData>
    <row r="1" spans="1:13" ht="21" x14ac:dyDescent="0.35">
      <c r="A1" s="5" t="s">
        <v>0</v>
      </c>
    </row>
    <row r="2" spans="1:13" ht="12" customHeight="1" x14ac:dyDescent="0.35">
      <c r="A2" s="5"/>
    </row>
    <row r="3" spans="1:13" ht="14.25" customHeight="1" x14ac:dyDescent="0.25">
      <c r="A3" s="3" t="s">
        <v>129</v>
      </c>
    </row>
    <row r="5" spans="1:13" x14ac:dyDescent="0.25">
      <c r="A5" s="8" t="s">
        <v>7</v>
      </c>
      <c r="B5" s="10" t="s">
        <v>15</v>
      </c>
      <c r="C5" s="10" t="s">
        <v>1</v>
      </c>
      <c r="D5" s="11" t="s">
        <v>8</v>
      </c>
      <c r="E5" s="8" t="s">
        <v>3</v>
      </c>
      <c r="F5" s="10" t="s">
        <v>26</v>
      </c>
      <c r="G5" s="10" t="s">
        <v>109</v>
      </c>
      <c r="H5" s="12" t="s">
        <v>77</v>
      </c>
      <c r="I5" s="8" t="s">
        <v>80</v>
      </c>
      <c r="J5" s="15" t="s">
        <v>76</v>
      </c>
      <c r="L5" s="8" t="s">
        <v>68</v>
      </c>
      <c r="M5" s="9" t="s">
        <v>2</v>
      </c>
    </row>
    <row r="6" spans="1:13" x14ac:dyDescent="0.25">
      <c r="A6" s="36" t="s">
        <v>4</v>
      </c>
      <c r="B6" s="16">
        <v>0</v>
      </c>
      <c r="C6" s="16" t="s">
        <v>75</v>
      </c>
      <c r="D6" s="16">
        <f t="shared" ref="D6:D40" si="0" xml:space="preserve"> VLOOKUP(C6,$L$6:$M$19,2,FALSE)</f>
        <v>1</v>
      </c>
      <c r="E6" s="17" t="s">
        <v>79</v>
      </c>
      <c r="F6" s="16"/>
      <c r="G6" s="16"/>
      <c r="H6" s="18" t="s">
        <v>66</v>
      </c>
      <c r="I6" s="19" t="str">
        <f>HEX2BIN(H6, D6*8)</f>
        <v>00100101</v>
      </c>
      <c r="J6" s="19" t="s">
        <v>86</v>
      </c>
      <c r="L6" t="s">
        <v>9</v>
      </c>
      <c r="M6">
        <v>1</v>
      </c>
    </row>
    <row r="7" spans="1:13" x14ac:dyDescent="0.25">
      <c r="A7" s="37"/>
      <c r="B7" s="20">
        <f>B6+D6</f>
        <v>1</v>
      </c>
      <c r="C7" s="20" t="s">
        <v>75</v>
      </c>
      <c r="D7" s="20">
        <f t="shared" si="0"/>
        <v>1</v>
      </c>
      <c r="E7" s="21" t="s">
        <v>87</v>
      </c>
      <c r="F7" s="20"/>
      <c r="G7" s="20"/>
      <c r="H7" s="22" t="s">
        <v>67</v>
      </c>
      <c r="I7" s="23" t="str">
        <f>HEX2BIN(H7, D7*8)</f>
        <v>10000010</v>
      </c>
      <c r="J7" s="23" t="s">
        <v>90</v>
      </c>
      <c r="L7" t="s">
        <v>10</v>
      </c>
      <c r="M7">
        <v>2</v>
      </c>
    </row>
    <row r="8" spans="1:13" x14ac:dyDescent="0.25">
      <c r="A8" s="37"/>
      <c r="B8" s="24">
        <f t="shared" ref="B8:B40" si="1">B7+D7</f>
        <v>2</v>
      </c>
      <c r="C8" s="24" t="s">
        <v>10</v>
      </c>
      <c r="D8" s="24">
        <f t="shared" si="0"/>
        <v>2</v>
      </c>
      <c r="E8" s="14" t="s">
        <v>89</v>
      </c>
      <c r="F8" s="24"/>
      <c r="G8" s="24" t="s">
        <v>110</v>
      </c>
      <c r="H8" s="25" t="s">
        <v>88</v>
      </c>
      <c r="I8" s="26">
        <v>204</v>
      </c>
      <c r="J8" s="26"/>
      <c r="L8" t="s">
        <v>12</v>
      </c>
      <c r="M8">
        <v>4</v>
      </c>
    </row>
    <row r="9" spans="1:13" x14ac:dyDescent="0.25">
      <c r="A9" s="37"/>
      <c r="B9" s="20">
        <f t="shared" si="1"/>
        <v>4</v>
      </c>
      <c r="C9" s="20" t="s">
        <v>9</v>
      </c>
      <c r="D9" s="20">
        <f t="shared" si="0"/>
        <v>1</v>
      </c>
      <c r="E9" s="27" t="s">
        <v>91</v>
      </c>
      <c r="F9" s="20"/>
      <c r="G9" s="20"/>
      <c r="H9" s="22" t="s">
        <v>62</v>
      </c>
      <c r="I9" s="23">
        <v>2</v>
      </c>
      <c r="J9" s="23" t="s">
        <v>93</v>
      </c>
      <c r="L9" t="s">
        <v>83</v>
      </c>
      <c r="M9">
        <v>6</v>
      </c>
    </row>
    <row r="10" spans="1:13" x14ac:dyDescent="0.25">
      <c r="A10" s="37"/>
      <c r="B10" s="20">
        <f t="shared" si="1"/>
        <v>5</v>
      </c>
      <c r="C10" s="20" t="s">
        <v>9</v>
      </c>
      <c r="D10" s="20">
        <f t="shared" si="0"/>
        <v>1</v>
      </c>
      <c r="E10" s="27" t="s">
        <v>92</v>
      </c>
      <c r="F10" s="20"/>
      <c r="G10" s="20"/>
      <c r="H10" s="22" t="s">
        <v>63</v>
      </c>
      <c r="I10" s="23">
        <v>1</v>
      </c>
      <c r="J10" s="23" t="s">
        <v>94</v>
      </c>
      <c r="L10" t="s">
        <v>11</v>
      </c>
      <c r="M10">
        <v>8</v>
      </c>
    </row>
    <row r="11" spans="1:13" x14ac:dyDescent="0.25">
      <c r="A11" s="37"/>
      <c r="B11" s="20">
        <f t="shared" si="1"/>
        <v>6</v>
      </c>
      <c r="C11" s="20" t="s">
        <v>9</v>
      </c>
      <c r="D11" s="20">
        <f t="shared" si="0"/>
        <v>1</v>
      </c>
      <c r="E11" s="27" t="s">
        <v>95</v>
      </c>
      <c r="F11" s="20"/>
      <c r="G11" s="20"/>
      <c r="H11" s="22" t="s">
        <v>63</v>
      </c>
      <c r="I11" s="23">
        <v>1</v>
      </c>
      <c r="J11" s="23" t="s">
        <v>97</v>
      </c>
      <c r="L11" t="s">
        <v>13</v>
      </c>
      <c r="M11">
        <v>1</v>
      </c>
    </row>
    <row r="12" spans="1:13" x14ac:dyDescent="0.25">
      <c r="A12" s="37"/>
      <c r="B12" s="20">
        <f t="shared" si="1"/>
        <v>7</v>
      </c>
      <c r="C12" s="20" t="s">
        <v>9</v>
      </c>
      <c r="D12" s="20">
        <f t="shared" si="0"/>
        <v>1</v>
      </c>
      <c r="E12" s="27" t="s">
        <v>96</v>
      </c>
      <c r="F12" s="20"/>
      <c r="G12" s="20"/>
      <c r="H12" s="22" t="s">
        <v>61</v>
      </c>
      <c r="I12" s="23">
        <v>0</v>
      </c>
      <c r="J12" s="23" t="s">
        <v>98</v>
      </c>
      <c r="L12" t="s">
        <v>14</v>
      </c>
      <c r="M12">
        <v>2</v>
      </c>
    </row>
    <row r="13" spans="1:13" x14ac:dyDescent="0.25">
      <c r="A13" s="37"/>
      <c r="B13" s="20">
        <f t="shared" si="1"/>
        <v>8</v>
      </c>
      <c r="C13" s="20" t="s">
        <v>9</v>
      </c>
      <c r="D13" s="20">
        <f t="shared" si="0"/>
        <v>1</v>
      </c>
      <c r="E13" s="27" t="s">
        <v>99</v>
      </c>
      <c r="F13" s="20"/>
      <c r="G13" s="20"/>
      <c r="H13" s="22" t="s">
        <v>5</v>
      </c>
      <c r="I13" s="23">
        <v>14</v>
      </c>
      <c r="J13" s="23" t="s">
        <v>100</v>
      </c>
      <c r="L13" t="s">
        <v>69</v>
      </c>
      <c r="M13">
        <v>4</v>
      </c>
    </row>
    <row r="14" spans="1:13" x14ac:dyDescent="0.25">
      <c r="A14" s="38"/>
      <c r="B14" s="28">
        <f t="shared" si="1"/>
        <v>9</v>
      </c>
      <c r="C14" s="28" t="s">
        <v>9</v>
      </c>
      <c r="D14" s="28">
        <f t="shared" si="0"/>
        <v>1</v>
      </c>
      <c r="E14" s="29" t="s">
        <v>101</v>
      </c>
      <c r="F14" s="28"/>
      <c r="G14" s="28"/>
      <c r="H14" s="30" t="s">
        <v>6</v>
      </c>
      <c r="I14" s="31">
        <v>46</v>
      </c>
      <c r="J14" s="31"/>
      <c r="L14" t="s">
        <v>84</v>
      </c>
      <c r="M14">
        <v>6</v>
      </c>
    </row>
    <row r="15" spans="1:13" x14ac:dyDescent="0.25">
      <c r="A15" s="36" t="s">
        <v>53</v>
      </c>
      <c r="B15" s="16">
        <f t="shared" si="1"/>
        <v>10</v>
      </c>
      <c r="C15" s="16" t="s">
        <v>10</v>
      </c>
      <c r="D15" s="16">
        <f t="shared" si="0"/>
        <v>2</v>
      </c>
      <c r="E15" s="32" t="s">
        <v>17</v>
      </c>
      <c r="F15" s="16"/>
      <c r="G15" s="16"/>
      <c r="H15" s="19" t="s">
        <v>65</v>
      </c>
      <c r="I15" s="19" t="s">
        <v>22</v>
      </c>
      <c r="J15" s="19" t="s">
        <v>103</v>
      </c>
      <c r="L15" t="s">
        <v>70</v>
      </c>
      <c r="M15">
        <v>8</v>
      </c>
    </row>
    <row r="16" spans="1:13" x14ac:dyDescent="0.25">
      <c r="A16" s="37"/>
      <c r="B16" s="20">
        <f t="shared" si="1"/>
        <v>12</v>
      </c>
      <c r="C16" s="20" t="s">
        <v>10</v>
      </c>
      <c r="D16" s="20">
        <f t="shared" si="0"/>
        <v>2</v>
      </c>
      <c r="E16" s="27" t="s">
        <v>18</v>
      </c>
      <c r="F16" s="20"/>
      <c r="G16" s="20"/>
      <c r="H16" s="23" t="s">
        <v>54</v>
      </c>
      <c r="I16" s="23">
        <v>1280</v>
      </c>
      <c r="J16" s="23" t="s">
        <v>102</v>
      </c>
      <c r="L16" t="s">
        <v>72</v>
      </c>
      <c r="M16">
        <v>4</v>
      </c>
    </row>
    <row r="17" spans="1:13" x14ac:dyDescent="0.25">
      <c r="A17" s="37"/>
      <c r="B17" s="20">
        <f t="shared" si="1"/>
        <v>14</v>
      </c>
      <c r="C17" s="20" t="s">
        <v>10</v>
      </c>
      <c r="D17" s="20">
        <f t="shared" si="0"/>
        <v>2</v>
      </c>
      <c r="E17" s="27" t="s">
        <v>108</v>
      </c>
      <c r="F17" s="20"/>
      <c r="G17" s="20"/>
      <c r="H17" s="23" t="s">
        <v>105</v>
      </c>
      <c r="I17" s="23"/>
      <c r="J17" s="23"/>
      <c r="L17" t="s">
        <v>73</v>
      </c>
      <c r="M17">
        <v>8</v>
      </c>
    </row>
    <row r="18" spans="1:13" x14ac:dyDescent="0.25">
      <c r="A18" s="37"/>
      <c r="B18" s="24">
        <f t="shared" si="1"/>
        <v>16</v>
      </c>
      <c r="C18" s="24" t="s">
        <v>83</v>
      </c>
      <c r="D18" s="24">
        <f t="shared" si="0"/>
        <v>6</v>
      </c>
      <c r="E18" s="13" t="s">
        <v>51</v>
      </c>
      <c r="F18" s="24" t="s">
        <v>27</v>
      </c>
      <c r="G18" s="24" t="s">
        <v>110</v>
      </c>
      <c r="H18" s="26" t="s">
        <v>104</v>
      </c>
      <c r="I18" s="33" t="s">
        <v>107</v>
      </c>
      <c r="J18" s="13" t="s">
        <v>106</v>
      </c>
      <c r="L18" t="s">
        <v>75</v>
      </c>
      <c r="M18">
        <v>1</v>
      </c>
    </row>
    <row r="19" spans="1:13" x14ac:dyDescent="0.25">
      <c r="A19" s="37"/>
      <c r="B19" s="20">
        <f t="shared" si="1"/>
        <v>22</v>
      </c>
      <c r="C19" s="20" t="s">
        <v>12</v>
      </c>
      <c r="D19" s="20">
        <f t="shared" si="0"/>
        <v>4</v>
      </c>
      <c r="E19" s="27" t="s">
        <v>19</v>
      </c>
      <c r="F19" s="20" t="s">
        <v>28</v>
      </c>
      <c r="G19" s="20"/>
      <c r="H19" s="23" t="s">
        <v>23</v>
      </c>
      <c r="I19" s="23">
        <v>61440</v>
      </c>
      <c r="J19" s="23" t="s">
        <v>82</v>
      </c>
      <c r="L19" t="s">
        <v>74</v>
      </c>
      <c r="M19">
        <v>2</v>
      </c>
    </row>
    <row r="20" spans="1:13" x14ac:dyDescent="0.25">
      <c r="A20" s="37"/>
      <c r="B20" s="24">
        <f t="shared" si="1"/>
        <v>26</v>
      </c>
      <c r="C20" s="34" t="s">
        <v>74</v>
      </c>
      <c r="D20" s="24">
        <f t="shared" si="0"/>
        <v>2</v>
      </c>
      <c r="E20" s="35" t="s">
        <v>20</v>
      </c>
      <c r="F20" s="24"/>
      <c r="G20" s="24" t="s">
        <v>110</v>
      </c>
      <c r="H20" s="26" t="s">
        <v>24</v>
      </c>
      <c r="I20" s="26"/>
      <c r="J20" s="26"/>
    </row>
    <row r="21" spans="1:13" x14ac:dyDescent="0.25">
      <c r="A21" s="37"/>
      <c r="B21" s="24">
        <f t="shared" si="1"/>
        <v>28</v>
      </c>
      <c r="C21" s="24" t="s">
        <v>12</v>
      </c>
      <c r="D21" s="24">
        <f t="shared" si="0"/>
        <v>4</v>
      </c>
      <c r="E21" s="13" t="s">
        <v>21</v>
      </c>
      <c r="F21" s="24" t="s">
        <v>29</v>
      </c>
      <c r="G21" s="24" t="s">
        <v>110</v>
      </c>
      <c r="H21" s="26" t="s">
        <v>25</v>
      </c>
      <c r="I21" s="26">
        <v>1982</v>
      </c>
      <c r="J21" s="26" t="s">
        <v>85</v>
      </c>
    </row>
    <row r="22" spans="1:13" x14ac:dyDescent="0.25">
      <c r="A22" s="37"/>
      <c r="B22" s="24">
        <f t="shared" si="1"/>
        <v>32</v>
      </c>
      <c r="C22" s="34" t="s">
        <v>74</v>
      </c>
      <c r="D22" s="24">
        <f t="shared" si="0"/>
        <v>2</v>
      </c>
      <c r="E22" s="13" t="s">
        <v>114</v>
      </c>
      <c r="F22" s="24"/>
      <c r="G22" s="24" t="s">
        <v>110</v>
      </c>
      <c r="H22" s="26" t="s">
        <v>55</v>
      </c>
      <c r="I22" s="26"/>
      <c r="J22" s="26"/>
    </row>
    <row r="23" spans="1:13" x14ac:dyDescent="0.25">
      <c r="A23" s="37"/>
      <c r="B23" s="24">
        <f t="shared" si="1"/>
        <v>34</v>
      </c>
      <c r="C23" s="24" t="s">
        <v>13</v>
      </c>
      <c r="D23" s="24">
        <f t="shared" si="0"/>
        <v>1</v>
      </c>
      <c r="E23" s="13" t="s">
        <v>50</v>
      </c>
      <c r="F23" s="24" t="s">
        <v>30</v>
      </c>
      <c r="G23" s="24" t="s">
        <v>110</v>
      </c>
      <c r="H23" s="25" t="s">
        <v>61</v>
      </c>
      <c r="I23" s="26">
        <v>0</v>
      </c>
      <c r="J23" s="26"/>
    </row>
    <row r="24" spans="1:13" x14ac:dyDescent="0.25">
      <c r="A24" s="37"/>
      <c r="B24" s="24">
        <f t="shared" si="1"/>
        <v>35</v>
      </c>
      <c r="C24" s="24" t="s">
        <v>13</v>
      </c>
      <c r="D24" s="24">
        <f t="shared" si="0"/>
        <v>1</v>
      </c>
      <c r="E24" s="13" t="s">
        <v>49</v>
      </c>
      <c r="F24" s="24" t="s">
        <v>34</v>
      </c>
      <c r="G24" s="24" t="s">
        <v>110</v>
      </c>
      <c r="H24" s="25" t="s">
        <v>61</v>
      </c>
      <c r="I24" s="26">
        <v>0</v>
      </c>
      <c r="J24" s="26"/>
    </row>
    <row r="25" spans="1:13" x14ac:dyDescent="0.25">
      <c r="A25" s="37"/>
      <c r="B25" s="24">
        <f t="shared" si="1"/>
        <v>36</v>
      </c>
      <c r="C25" s="24" t="s">
        <v>13</v>
      </c>
      <c r="D25" s="24">
        <f t="shared" si="0"/>
        <v>1</v>
      </c>
      <c r="E25" s="13" t="s">
        <v>48</v>
      </c>
      <c r="F25" s="24" t="s">
        <v>30</v>
      </c>
      <c r="G25" s="24" t="s">
        <v>110</v>
      </c>
      <c r="H25" s="25" t="s">
        <v>61</v>
      </c>
      <c r="I25" s="26">
        <v>0</v>
      </c>
      <c r="J25" s="26"/>
    </row>
    <row r="26" spans="1:13" x14ac:dyDescent="0.25">
      <c r="A26" s="37"/>
      <c r="B26" s="24">
        <f t="shared" si="1"/>
        <v>37</v>
      </c>
      <c r="C26" s="24" t="s">
        <v>13</v>
      </c>
      <c r="D26" s="24">
        <f t="shared" si="0"/>
        <v>1</v>
      </c>
      <c r="E26" s="13" t="s">
        <v>47</v>
      </c>
      <c r="F26" s="24" t="s">
        <v>34</v>
      </c>
      <c r="G26" s="24" t="s">
        <v>110</v>
      </c>
      <c r="H26" s="25" t="s">
        <v>61</v>
      </c>
      <c r="I26" s="26">
        <v>0</v>
      </c>
      <c r="J26" s="26"/>
    </row>
    <row r="27" spans="1:13" x14ac:dyDescent="0.25">
      <c r="A27" s="37"/>
      <c r="B27" s="24">
        <f t="shared" si="1"/>
        <v>38</v>
      </c>
      <c r="C27" s="24" t="s">
        <v>14</v>
      </c>
      <c r="D27" s="24">
        <f t="shared" si="0"/>
        <v>2</v>
      </c>
      <c r="E27" s="13" t="s">
        <v>46</v>
      </c>
      <c r="F27" s="24" t="s">
        <v>33</v>
      </c>
      <c r="G27" s="24" t="s">
        <v>110</v>
      </c>
      <c r="H27" s="25" t="s">
        <v>61</v>
      </c>
      <c r="I27" s="26">
        <v>0</v>
      </c>
      <c r="J27" s="26"/>
    </row>
    <row r="28" spans="1:13" x14ac:dyDescent="0.25">
      <c r="A28" s="37"/>
      <c r="B28" s="24">
        <f t="shared" si="1"/>
        <v>40</v>
      </c>
      <c r="C28" s="24" t="s">
        <v>14</v>
      </c>
      <c r="D28" s="24">
        <f t="shared" si="0"/>
        <v>2</v>
      </c>
      <c r="E28" s="13" t="s">
        <v>45</v>
      </c>
      <c r="F28" s="24" t="s">
        <v>32</v>
      </c>
      <c r="G28" s="24" t="s">
        <v>110</v>
      </c>
      <c r="H28" s="26" t="s">
        <v>58</v>
      </c>
      <c r="I28" s="26">
        <v>3200</v>
      </c>
      <c r="J28" s="26"/>
    </row>
    <row r="29" spans="1:13" x14ac:dyDescent="0.25">
      <c r="A29" s="37"/>
      <c r="B29" s="24">
        <f t="shared" si="1"/>
        <v>42</v>
      </c>
      <c r="C29" s="24" t="s">
        <v>14</v>
      </c>
      <c r="D29" s="24">
        <f t="shared" si="0"/>
        <v>2</v>
      </c>
      <c r="E29" s="13" t="s">
        <v>44</v>
      </c>
      <c r="F29" s="24" t="s">
        <v>33</v>
      </c>
      <c r="G29" s="24" t="s">
        <v>110</v>
      </c>
      <c r="H29" s="26" t="s">
        <v>59</v>
      </c>
      <c r="I29" s="26">
        <v>0</v>
      </c>
      <c r="J29" s="26"/>
    </row>
    <row r="30" spans="1:13" x14ac:dyDescent="0.25">
      <c r="A30" s="37"/>
      <c r="B30" s="24">
        <f t="shared" si="1"/>
        <v>44</v>
      </c>
      <c r="C30" s="24" t="s">
        <v>14</v>
      </c>
      <c r="D30" s="24">
        <f t="shared" si="0"/>
        <v>2</v>
      </c>
      <c r="E30" s="13" t="s">
        <v>43</v>
      </c>
      <c r="F30" s="24" t="s">
        <v>32</v>
      </c>
      <c r="G30" s="24" t="s">
        <v>110</v>
      </c>
      <c r="H30" s="26" t="s">
        <v>58</v>
      </c>
      <c r="I30" s="26">
        <v>3200</v>
      </c>
      <c r="J30" s="26"/>
    </row>
    <row r="31" spans="1:13" x14ac:dyDescent="0.25">
      <c r="A31" s="37"/>
      <c r="B31" s="24">
        <f t="shared" si="1"/>
        <v>46</v>
      </c>
      <c r="C31" s="24" t="s">
        <v>14</v>
      </c>
      <c r="D31" s="24">
        <f t="shared" si="0"/>
        <v>2</v>
      </c>
      <c r="E31" s="13" t="s">
        <v>42</v>
      </c>
      <c r="F31" s="24" t="s">
        <v>31</v>
      </c>
      <c r="G31" s="24" t="s">
        <v>110</v>
      </c>
      <c r="H31" s="26" t="s">
        <v>59</v>
      </c>
      <c r="I31" s="26">
        <v>0</v>
      </c>
      <c r="J31" s="26"/>
    </row>
    <row r="32" spans="1:13" x14ac:dyDescent="0.25">
      <c r="A32" s="37"/>
      <c r="B32" s="24">
        <f t="shared" si="1"/>
        <v>48</v>
      </c>
      <c r="C32" s="24" t="s">
        <v>13</v>
      </c>
      <c r="D32" s="24">
        <f t="shared" si="0"/>
        <v>1</v>
      </c>
      <c r="E32" s="13" t="s">
        <v>41</v>
      </c>
      <c r="F32" s="24" t="s">
        <v>30</v>
      </c>
      <c r="G32" s="24" t="s">
        <v>110</v>
      </c>
      <c r="H32" s="26" t="s">
        <v>60</v>
      </c>
      <c r="I32" s="26"/>
      <c r="J32" s="26"/>
    </row>
    <row r="33" spans="1:10" x14ac:dyDescent="0.25">
      <c r="A33" s="37"/>
      <c r="B33" s="24">
        <f t="shared" si="1"/>
        <v>49</v>
      </c>
      <c r="C33" s="24" t="s">
        <v>13</v>
      </c>
      <c r="D33" s="24">
        <f t="shared" si="0"/>
        <v>1</v>
      </c>
      <c r="E33" s="13" t="s">
        <v>40</v>
      </c>
      <c r="F33" s="24" t="s">
        <v>30</v>
      </c>
      <c r="G33" s="24" t="s">
        <v>110</v>
      </c>
      <c r="H33" s="26" t="s">
        <v>52</v>
      </c>
      <c r="I33" s="26"/>
      <c r="J33" s="26"/>
    </row>
    <row r="34" spans="1:10" x14ac:dyDescent="0.25">
      <c r="A34" s="37"/>
      <c r="B34" s="24">
        <f t="shared" si="1"/>
        <v>50</v>
      </c>
      <c r="C34" s="24" t="s">
        <v>13</v>
      </c>
      <c r="D34" s="24">
        <f t="shared" si="0"/>
        <v>1</v>
      </c>
      <c r="E34" s="13" t="s">
        <v>39</v>
      </c>
      <c r="F34" s="24" t="s">
        <v>30</v>
      </c>
      <c r="G34" s="24" t="s">
        <v>110</v>
      </c>
      <c r="H34" s="26" t="s">
        <v>52</v>
      </c>
      <c r="I34" s="26"/>
      <c r="J34" s="26"/>
    </row>
    <row r="35" spans="1:10" x14ac:dyDescent="0.25">
      <c r="A35" s="37"/>
      <c r="B35" s="24">
        <f t="shared" si="1"/>
        <v>51</v>
      </c>
      <c r="C35" s="24" t="s">
        <v>13</v>
      </c>
      <c r="D35" s="24">
        <f t="shared" si="0"/>
        <v>1</v>
      </c>
      <c r="E35" s="13" t="s">
        <v>38</v>
      </c>
      <c r="F35" s="24" t="s">
        <v>30</v>
      </c>
      <c r="G35" s="24" t="s">
        <v>110</v>
      </c>
      <c r="H35" s="26" t="s">
        <v>52</v>
      </c>
      <c r="I35" s="26"/>
      <c r="J35" s="26"/>
    </row>
    <row r="36" spans="1:10" x14ac:dyDescent="0.25">
      <c r="A36" s="37"/>
      <c r="B36" s="24">
        <f t="shared" si="1"/>
        <v>52</v>
      </c>
      <c r="C36" s="24" t="s">
        <v>13</v>
      </c>
      <c r="D36" s="24">
        <f t="shared" si="0"/>
        <v>1</v>
      </c>
      <c r="E36" s="13" t="s">
        <v>37</v>
      </c>
      <c r="F36" s="24" t="s">
        <v>30</v>
      </c>
      <c r="G36" s="24" t="s">
        <v>110</v>
      </c>
      <c r="H36" s="26" t="s">
        <v>52</v>
      </c>
      <c r="I36" s="26"/>
      <c r="J36" s="26"/>
    </row>
    <row r="37" spans="1:10" x14ac:dyDescent="0.25">
      <c r="A37" s="37"/>
      <c r="B37" s="24">
        <f t="shared" si="1"/>
        <v>53</v>
      </c>
      <c r="C37" s="24" t="s">
        <v>13</v>
      </c>
      <c r="D37" s="24">
        <f t="shared" si="0"/>
        <v>1</v>
      </c>
      <c r="E37" s="13" t="s">
        <v>36</v>
      </c>
      <c r="F37" s="24" t="s">
        <v>30</v>
      </c>
      <c r="G37" s="24" t="s">
        <v>110</v>
      </c>
      <c r="H37" s="26" t="s">
        <v>52</v>
      </c>
      <c r="I37" s="26"/>
      <c r="J37" s="26"/>
    </row>
    <row r="38" spans="1:10" x14ac:dyDescent="0.25">
      <c r="A38" s="37"/>
      <c r="B38" s="24">
        <f t="shared" si="1"/>
        <v>54</v>
      </c>
      <c r="C38" s="24" t="s">
        <v>13</v>
      </c>
      <c r="D38" s="24">
        <f t="shared" si="0"/>
        <v>1</v>
      </c>
      <c r="E38" s="13" t="s">
        <v>35</v>
      </c>
      <c r="F38" s="24" t="s">
        <v>30</v>
      </c>
      <c r="G38" s="24" t="s">
        <v>110</v>
      </c>
      <c r="H38" s="26" t="s">
        <v>52</v>
      </c>
      <c r="I38" s="26"/>
      <c r="J38" s="26"/>
    </row>
    <row r="39" spans="1:10" x14ac:dyDescent="0.25">
      <c r="A39" s="38"/>
      <c r="B39" s="10">
        <f t="shared" si="1"/>
        <v>55</v>
      </c>
      <c r="C39" s="10" t="s">
        <v>10</v>
      </c>
      <c r="D39" s="10">
        <f t="shared" si="0"/>
        <v>2</v>
      </c>
      <c r="E39" s="8" t="s">
        <v>57</v>
      </c>
      <c r="F39" s="10" t="s">
        <v>56</v>
      </c>
      <c r="G39" s="10" t="s">
        <v>110</v>
      </c>
      <c r="H39" s="12" t="s">
        <v>64</v>
      </c>
      <c r="I39" s="12">
        <v>37385</v>
      </c>
      <c r="J39" s="12"/>
    </row>
    <row r="40" spans="1:10" x14ac:dyDescent="0.25">
      <c r="A40" s="7" t="s">
        <v>16</v>
      </c>
      <c r="B40" s="1">
        <f t="shared" si="1"/>
        <v>57</v>
      </c>
      <c r="C40" s="1" t="s">
        <v>10</v>
      </c>
      <c r="D40" s="1">
        <f t="shared" si="0"/>
        <v>2</v>
      </c>
      <c r="E40" t="s">
        <v>71</v>
      </c>
      <c r="F40" s="1"/>
      <c r="G40" s="1" t="s">
        <v>110</v>
      </c>
      <c r="H40" s="2" t="s">
        <v>78</v>
      </c>
    </row>
    <row r="41" spans="1:10" x14ac:dyDescent="0.25">
      <c r="A41" s="6"/>
      <c r="B41" s="1"/>
      <c r="C41" s="1"/>
    </row>
    <row r="44" spans="1:10" ht="18.75" x14ac:dyDescent="0.3">
      <c r="C44" s="4" t="s">
        <v>111</v>
      </c>
    </row>
    <row r="46" spans="1:10" x14ac:dyDescent="0.25">
      <c r="C46" s="9" t="s">
        <v>113</v>
      </c>
      <c r="D46" s="9" t="s">
        <v>112</v>
      </c>
      <c r="E46" s="8" t="s">
        <v>3</v>
      </c>
    </row>
    <row r="47" spans="1:10" x14ac:dyDescent="0.25">
      <c r="C47" s="39">
        <v>1</v>
      </c>
      <c r="D47" t="s">
        <v>130</v>
      </c>
      <c r="E47" t="s">
        <v>81</v>
      </c>
    </row>
    <row r="48" spans="1:10" x14ac:dyDescent="0.25">
      <c r="C48" s="39"/>
      <c r="D48">
        <v>6</v>
      </c>
      <c r="E48" t="s">
        <v>115</v>
      </c>
    </row>
    <row r="49" spans="3:5" x14ac:dyDescent="0.25">
      <c r="C49" s="39"/>
      <c r="D49">
        <v>5</v>
      </c>
      <c r="E49" t="s">
        <v>116</v>
      </c>
    </row>
    <row r="50" spans="3:5" x14ac:dyDescent="0.25">
      <c r="C50" s="39"/>
      <c r="D50">
        <v>4</v>
      </c>
      <c r="E50" t="s">
        <v>117</v>
      </c>
    </row>
    <row r="51" spans="3:5" x14ac:dyDescent="0.25">
      <c r="C51" s="39"/>
      <c r="D51">
        <v>3</v>
      </c>
      <c r="E51" t="s">
        <v>118</v>
      </c>
    </row>
    <row r="52" spans="3:5" x14ac:dyDescent="0.25">
      <c r="C52" s="39"/>
      <c r="D52">
        <v>2</v>
      </c>
      <c r="E52" t="s">
        <v>119</v>
      </c>
    </row>
    <row r="53" spans="3:5" x14ac:dyDescent="0.25">
      <c r="C53" s="39"/>
      <c r="D53">
        <v>1</v>
      </c>
      <c r="E53" t="s">
        <v>120</v>
      </c>
    </row>
    <row r="54" spans="3:5" x14ac:dyDescent="0.25">
      <c r="C54" s="39"/>
      <c r="D54" t="s">
        <v>131</v>
      </c>
      <c r="E54" t="s">
        <v>121</v>
      </c>
    </row>
    <row r="55" spans="3:5" x14ac:dyDescent="0.25">
      <c r="C55" s="39">
        <v>2</v>
      </c>
      <c r="D55" t="s">
        <v>130</v>
      </c>
      <c r="E55" s="40" t="s">
        <v>122</v>
      </c>
    </row>
    <row r="56" spans="3:5" x14ac:dyDescent="0.25">
      <c r="C56" s="39"/>
      <c r="D56">
        <v>6</v>
      </c>
      <c r="E56" s="40"/>
    </row>
    <row r="57" spans="3:5" x14ac:dyDescent="0.25">
      <c r="C57" s="39"/>
      <c r="D57">
        <v>5</v>
      </c>
      <c r="E57" t="s">
        <v>123</v>
      </c>
    </row>
    <row r="58" spans="3:5" x14ac:dyDescent="0.25">
      <c r="C58" s="39"/>
      <c r="D58">
        <v>4</v>
      </c>
      <c r="E58" t="s">
        <v>124</v>
      </c>
    </row>
    <row r="59" spans="3:5" x14ac:dyDescent="0.25">
      <c r="C59" s="39"/>
      <c r="D59">
        <v>3</v>
      </c>
      <c r="E59" t="s">
        <v>125</v>
      </c>
    </row>
    <row r="60" spans="3:5" x14ac:dyDescent="0.25">
      <c r="C60" s="39"/>
      <c r="D60">
        <v>2</v>
      </c>
      <c r="E60" t="s">
        <v>126</v>
      </c>
    </row>
    <row r="61" spans="3:5" x14ac:dyDescent="0.25">
      <c r="C61" s="39"/>
      <c r="D61">
        <v>1</v>
      </c>
      <c r="E61" t="s">
        <v>127</v>
      </c>
    </row>
    <row r="62" spans="3:5" x14ac:dyDescent="0.25">
      <c r="C62" s="39"/>
      <c r="D62" t="s">
        <v>131</v>
      </c>
      <c r="E62" t="s">
        <v>128</v>
      </c>
    </row>
  </sheetData>
  <mergeCells count="5">
    <mergeCell ref="A6:A14"/>
    <mergeCell ref="A15:A39"/>
    <mergeCell ref="C47:C54"/>
    <mergeCell ref="C55:C62"/>
    <mergeCell ref="E55:E56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Beacon, UWE-4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Slavi Dombrovski</dc:creator>
  <cp:lastModifiedBy>Slavi Dombrovski</cp:lastModifiedBy>
  <dcterms:created xsi:type="dcterms:W3CDTF">2018-12-03T11:10:46Z</dcterms:created>
  <dcterms:modified xsi:type="dcterms:W3CDTF">2018-12-03T13:11:24Z</dcterms:modified>
</cp:coreProperties>
</file>